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Z:\ESTIMATES\Goodwill Verve\"/>
    </mc:Choice>
  </mc:AlternateContent>
  <xr:revisionPtr revIDLastSave="0" documentId="13_ncr:1_{276979F8-3D47-4EE6-A024-E6DC637BE8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ummary" sheetId="23" r:id="rId1"/>
    <sheet name="A Bldg Terrace" sheetId="25" r:id="rId2"/>
  </sheets>
  <calcPr calcId="181029"/>
</workbook>
</file>

<file path=xl/calcChain.xml><?xml version="1.0" encoding="utf-8"?>
<calcChain xmlns="http://schemas.openxmlformats.org/spreadsheetml/2006/main">
  <c r="D15" i="23" l="1"/>
  <c r="D12" i="23"/>
  <c r="D11" i="23"/>
  <c r="H58" i="25"/>
  <c r="H57" i="25"/>
  <c r="H50" i="25"/>
  <c r="H49" i="25"/>
  <c r="H43" i="25"/>
  <c r="H42" i="25"/>
  <c r="H23" i="25"/>
  <c r="H22" i="25"/>
  <c r="H20" i="25"/>
  <c r="H19" i="25"/>
  <c r="H18" i="25"/>
  <c r="H17" i="25"/>
  <c r="H16" i="25"/>
  <c r="H15" i="25"/>
  <c r="H14" i="25"/>
  <c r="H55" i="25" l="1"/>
  <c r="H47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D14" i="23" l="1"/>
  <c r="F14" i="23" s="1"/>
  <c r="F11" i="23"/>
  <c r="F12" i="23" l="1"/>
  <c r="D13" i="23"/>
  <c r="F13" i="23" s="1"/>
  <c r="F16" i="23" l="1"/>
</calcChain>
</file>

<file path=xl/sharedStrings.xml><?xml version="1.0" encoding="utf-8"?>
<sst xmlns="http://schemas.openxmlformats.org/spreadsheetml/2006/main" count="121" uniqueCount="38">
  <si>
    <t>Description</t>
  </si>
  <si>
    <t>Sr. No</t>
  </si>
  <si>
    <t>Unit</t>
  </si>
  <si>
    <t>Sq.Mtr</t>
  </si>
  <si>
    <t>Sq.ft</t>
  </si>
  <si>
    <t>Total</t>
  </si>
  <si>
    <t xml:space="preserve">L </t>
  </si>
  <si>
    <t>B</t>
  </si>
  <si>
    <t>H</t>
  </si>
  <si>
    <t>Nos</t>
  </si>
  <si>
    <t>-</t>
  </si>
  <si>
    <t>Sr.No.</t>
  </si>
  <si>
    <t>Quantity</t>
  </si>
  <si>
    <t>Rate</t>
  </si>
  <si>
    <t>Amount</t>
  </si>
  <si>
    <t>Site:  Goodwill Verve</t>
  </si>
  <si>
    <t>A Building</t>
  </si>
  <si>
    <t>Pardi 1</t>
  </si>
  <si>
    <t>Deduction for MS Railing</t>
  </si>
  <si>
    <t xml:space="preserve">Bill No : </t>
  </si>
  <si>
    <t>Project: Goodwill Verve</t>
  </si>
  <si>
    <t xml:space="preserve">A Building </t>
  </si>
  <si>
    <t>Top Terrace SRI Painting Work</t>
  </si>
  <si>
    <t>A Building- Top Terrace SRI Painting Work</t>
  </si>
  <si>
    <t>Top Terrace Floor Slab Area</t>
  </si>
  <si>
    <t xml:space="preserve">Contractor Name:  </t>
  </si>
  <si>
    <t>Date: 05/11/2024</t>
  </si>
  <si>
    <t>A Building Top Terrace SRI Painting Work</t>
  </si>
  <si>
    <t>Terrace Floor Slab Area</t>
  </si>
  <si>
    <t>Deduction for Lift &amp; Staircase Area</t>
  </si>
  <si>
    <t>Terrace Floor Slab Area Area</t>
  </si>
  <si>
    <t>Deduction for Duct</t>
  </si>
  <si>
    <t>Deduction for Ducts</t>
  </si>
  <si>
    <t>All Side</t>
  </si>
  <si>
    <t>Parapet Wall</t>
  </si>
  <si>
    <t>OHWT Top Slab</t>
  </si>
  <si>
    <t>Parapet Wall Top</t>
  </si>
  <si>
    <t xml:space="preserve">Parapet Wall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</si>
</sst>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entury Gothic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entury Gothic"/>
      <family val="2"/>
      <scheme val="minor"/>
    </font>
    <font>
      <b/>
      <u/>
      <sz val="11"/>
      <name val="Calibri"/>
      <family val="2"/>
    </font>
    <font>
      <sz val="11"/>
      <color theme="1"/>
      <name val="Century Gothic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Alignment="1">
      <alignment horizontal="left"/>
    </xf>
    <xf numFmtId="0" fontId="3" fillId="0" borderId="0" xfId="0" applyFont="1"/>
    <xf numFmtId="0" fontId="4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left" vertical="center"/>
    </xf>
    <xf numFmtId="2" fontId="4" fillId="6" borderId="1" xfId="0" applyNumberFormat="1" applyFont="1" applyFill="1" applyBorder="1" applyAlignment="1">
      <alignment horizontal="center"/>
    </xf>
    <xf numFmtId="2" fontId="5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left" vertical="center"/>
    </xf>
    <xf numFmtId="0" fontId="2" fillId="2" borderId="2" xfId="0" applyFont="1" applyFill="1" applyBorder="1"/>
    <xf numFmtId="2" fontId="5" fillId="0" borderId="1" xfId="0" applyNumberFormat="1" applyFont="1" applyBorder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20" fontId="3" fillId="0" borderId="0" xfId="0" applyNumberFormat="1" applyFont="1"/>
    <xf numFmtId="20" fontId="5" fillId="2" borderId="0" xfId="0" applyNumberFormat="1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3" fontId="3" fillId="0" borderId="1" xfId="3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/>
    <xf numFmtId="0" fontId="2" fillId="7" borderId="1" xfId="0" applyFont="1" applyFill="1" applyBorder="1" applyAlignment="1">
      <alignment horizontal="center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center"/>
    </xf>
    <xf numFmtId="43" fontId="2" fillId="3" borderId="1" xfId="0" applyNumberFormat="1" applyFont="1" applyFill="1" applyBorder="1"/>
    <xf numFmtId="2" fontId="2" fillId="0" borderId="1" xfId="0" applyNumberFormat="1" applyFont="1" applyBorder="1"/>
  </cellXfs>
  <cellStyles count="4">
    <cellStyle name="Comma" xfId="3" builtinId="3"/>
    <cellStyle name="GreyOrWhite" xfId="1" xr:uid="{00000000-0005-0000-0000-000001000000}"/>
    <cellStyle name="Normal" xfId="0" builtinId="0"/>
    <cellStyle name="Yellow" xfId="2" xr:uid="{00000000-0005-0000-0000-000003000000}"/>
  </cellStyles>
  <dxfs count="8"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Austin">
  <a:themeElements>
    <a:clrScheme name="Austin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Austin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94000"/>
                <a:satMod val="114000"/>
                <a:lumMod val="96000"/>
              </a:schemeClr>
            </a:gs>
            <a:gs pos="62000">
              <a:schemeClr val="phClr">
                <a:tint val="92000"/>
                <a:shade val="66000"/>
                <a:satMod val="110000"/>
                <a:lumMod val="80000"/>
              </a:schemeClr>
            </a:gs>
            <a:gs pos="100000">
              <a:schemeClr val="phClr">
                <a:tint val="89000"/>
                <a:shade val="62000"/>
                <a:satMod val="110000"/>
                <a:lumMod val="72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80000"/>
                <a:shade val="58000"/>
              </a:schemeClr>
              <a:schemeClr val="phClr">
                <a:tint val="73000"/>
                <a:shade val="68000"/>
                <a:satMod val="15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D15" sqref="D15"/>
    </sheetView>
  </sheetViews>
  <sheetFormatPr defaultRowHeight="16.5" x14ac:dyDescent="0.3"/>
  <cols>
    <col min="1" max="1" width="3.75" customWidth="1"/>
    <col min="2" max="2" width="60.5" bestFit="1" customWidth="1"/>
    <col min="3" max="3" width="4.5" bestFit="1" customWidth="1"/>
    <col min="5" max="5" width="5.875" bestFit="1" customWidth="1"/>
    <col min="6" max="6" width="11.375" bestFit="1" customWidth="1"/>
  </cols>
  <sheetData>
    <row r="1" spans="1:13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41" t="s">
        <v>20</v>
      </c>
      <c r="B2" s="4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3">
      <c r="A3" s="41" t="s">
        <v>21</v>
      </c>
      <c r="B3" s="41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3">
      <c r="A4" s="41" t="s">
        <v>22</v>
      </c>
      <c r="B4" s="41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3">
      <c r="A5" s="41"/>
      <c r="B5" s="41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0.75" x14ac:dyDescent="0.3">
      <c r="A7" s="36" t="s">
        <v>11</v>
      </c>
      <c r="B7" s="27" t="s">
        <v>0</v>
      </c>
      <c r="C7" s="27" t="s">
        <v>2</v>
      </c>
      <c r="D7" s="27" t="s">
        <v>12</v>
      </c>
      <c r="E7" s="27" t="s">
        <v>13</v>
      </c>
      <c r="F7" s="27" t="s">
        <v>14</v>
      </c>
      <c r="G7" s="2"/>
      <c r="H7" s="2"/>
      <c r="I7" s="2"/>
      <c r="J7" s="2"/>
      <c r="K7" s="2"/>
      <c r="L7" s="2"/>
      <c r="M7" s="2"/>
    </row>
    <row r="8" spans="1:13" x14ac:dyDescent="0.3">
      <c r="A8" s="30"/>
      <c r="B8" s="31"/>
      <c r="C8" s="31"/>
      <c r="D8" s="31"/>
      <c r="E8" s="31"/>
      <c r="F8" s="31"/>
      <c r="G8" s="2"/>
      <c r="H8" s="2"/>
      <c r="I8" s="2"/>
      <c r="J8" s="2"/>
      <c r="K8" s="2"/>
      <c r="L8" s="2"/>
      <c r="M8" s="2"/>
    </row>
    <row r="9" spans="1:13" x14ac:dyDescent="0.3">
      <c r="A9" s="29"/>
      <c r="B9" s="42" t="s">
        <v>23</v>
      </c>
      <c r="C9" s="29"/>
      <c r="D9" s="29"/>
      <c r="E9" s="29"/>
      <c r="F9" s="29"/>
      <c r="G9" s="2"/>
      <c r="H9" s="2"/>
      <c r="I9" s="2"/>
      <c r="J9" s="2"/>
      <c r="K9" s="2"/>
      <c r="L9" s="2"/>
      <c r="M9" s="2"/>
    </row>
    <row r="10" spans="1:13" x14ac:dyDescent="0.3">
      <c r="A10" s="29"/>
      <c r="B10" s="29"/>
      <c r="C10" s="29"/>
      <c r="D10" s="29"/>
      <c r="E10" s="29"/>
      <c r="F10" s="29"/>
      <c r="G10" s="2"/>
      <c r="H10" s="2"/>
      <c r="I10" s="2"/>
      <c r="J10" s="2"/>
      <c r="K10" s="2"/>
      <c r="L10" s="2"/>
      <c r="M10" s="2"/>
    </row>
    <row r="11" spans="1:13" x14ac:dyDescent="0.3">
      <c r="A11" s="32">
        <v>1</v>
      </c>
      <c r="B11" s="35" t="s">
        <v>24</v>
      </c>
      <c r="C11" s="32" t="s">
        <v>4</v>
      </c>
      <c r="D11" s="33">
        <f>'A Bldg Terrace'!H23</f>
        <v>8845.3169999999991</v>
      </c>
      <c r="E11" s="33"/>
      <c r="F11" s="34">
        <f>D11*E11</f>
        <v>0</v>
      </c>
      <c r="G11" s="2"/>
      <c r="H11" s="2"/>
      <c r="I11" s="2"/>
      <c r="J11" s="2"/>
      <c r="K11" s="2"/>
      <c r="L11" s="2"/>
      <c r="M11" s="2"/>
    </row>
    <row r="12" spans="1:13" x14ac:dyDescent="0.3">
      <c r="A12" s="32">
        <v>2</v>
      </c>
      <c r="B12" s="35" t="s">
        <v>37</v>
      </c>
      <c r="C12" s="32" t="s">
        <v>4</v>
      </c>
      <c r="D12" s="33">
        <f>'A Bldg Terrace'!H43</f>
        <v>1264.0843332000004</v>
      </c>
      <c r="E12" s="33"/>
      <c r="F12" s="34">
        <f>D12*E12</f>
        <v>0</v>
      </c>
      <c r="G12" s="2"/>
      <c r="H12" s="2"/>
      <c r="I12" s="2"/>
      <c r="J12" s="2"/>
      <c r="K12" s="2"/>
      <c r="L12" s="2"/>
      <c r="M12" s="2"/>
    </row>
    <row r="13" spans="1:13" x14ac:dyDescent="0.3">
      <c r="A13" s="32">
        <v>3</v>
      </c>
      <c r="B13" s="35" t="s">
        <v>36</v>
      </c>
      <c r="C13" s="32" t="s">
        <v>4</v>
      </c>
      <c r="D13" s="33">
        <f>'A Bldg Terrace'!H50</f>
        <v>184.72369499999999</v>
      </c>
      <c r="E13" s="33"/>
      <c r="F13" s="34">
        <f>D13*E13</f>
        <v>0</v>
      </c>
      <c r="G13" s="2"/>
      <c r="H13" s="2"/>
      <c r="I13" s="2"/>
      <c r="J13" s="2"/>
      <c r="K13" s="2"/>
      <c r="L13" s="2"/>
      <c r="M13" s="2"/>
    </row>
    <row r="14" spans="1:13" x14ac:dyDescent="0.3">
      <c r="A14" s="32">
        <v>4</v>
      </c>
      <c r="B14" s="35" t="s">
        <v>35</v>
      </c>
      <c r="C14" s="32" t="s">
        <v>4</v>
      </c>
      <c r="D14" s="33">
        <f>'A Bldg Terrace'!H58</f>
        <v>688.89599999999996</v>
      </c>
      <c r="E14" s="33"/>
      <c r="F14" s="34">
        <f>D14*E14</f>
        <v>0</v>
      </c>
      <c r="G14" s="2"/>
      <c r="H14" s="2"/>
      <c r="I14" s="2"/>
      <c r="J14" s="2"/>
      <c r="K14" s="2"/>
      <c r="L14" s="2"/>
      <c r="M14" s="2"/>
    </row>
    <row r="15" spans="1:13" x14ac:dyDescent="0.3">
      <c r="A15" s="29"/>
      <c r="B15" s="29"/>
      <c r="C15" s="29"/>
      <c r="D15" s="46">
        <f>SUM(D11:D14)</f>
        <v>10983.021028200001</v>
      </c>
      <c r="E15" s="29"/>
      <c r="F15" s="29"/>
      <c r="G15" s="2"/>
      <c r="H15" s="2"/>
      <c r="I15" s="2"/>
      <c r="J15" s="2"/>
      <c r="K15" s="2"/>
      <c r="L15" s="2"/>
      <c r="M15" s="2"/>
    </row>
    <row r="16" spans="1:13" x14ac:dyDescent="0.3">
      <c r="A16" s="43"/>
      <c r="B16" s="43"/>
      <c r="C16" s="43"/>
      <c r="D16" s="44" t="s">
        <v>5</v>
      </c>
      <c r="E16" s="44" t="s">
        <v>4</v>
      </c>
      <c r="F16" s="45">
        <f>SUM(F11:F14)</f>
        <v>0</v>
      </c>
      <c r="G16" s="2"/>
      <c r="H16" s="2"/>
      <c r="I16" s="2"/>
      <c r="J16" s="2"/>
      <c r="K16" s="2"/>
      <c r="L16" s="2"/>
      <c r="M16" s="2"/>
    </row>
    <row r="17" spans="1:13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8"/>
  <sheetViews>
    <sheetView topLeftCell="A18" workbookViewId="0">
      <selection activeCell="H59" sqref="H59"/>
    </sheetView>
  </sheetViews>
  <sheetFormatPr defaultRowHeight="16.5" x14ac:dyDescent="0.3"/>
  <cols>
    <col min="1" max="1" width="3.75" customWidth="1"/>
    <col min="2" max="2" width="39.5" bestFit="1" customWidth="1"/>
    <col min="3" max="3" width="5.75" bestFit="1" customWidth="1"/>
    <col min="4" max="4" width="5.5" customWidth="1"/>
    <col min="5" max="5" width="6.625" customWidth="1"/>
    <col min="6" max="6" width="6.375" customWidth="1"/>
    <col min="7" max="7" width="6.25" customWidth="1"/>
    <col min="8" max="8" width="7.375" customWidth="1"/>
  </cols>
  <sheetData>
    <row r="1" spans="1:10" s="2" customFormat="1" ht="16.5" customHeight="1" x14ac:dyDescent="0.25">
      <c r="A1" s="40"/>
      <c r="B1" s="40"/>
      <c r="C1" s="40"/>
      <c r="D1" s="40"/>
      <c r="E1" s="40"/>
      <c r="F1" s="40"/>
      <c r="G1" s="40"/>
      <c r="H1" s="17"/>
    </row>
    <row r="2" spans="1:10" s="2" customFormat="1" ht="15" x14ac:dyDescent="0.25">
      <c r="A2" s="40" t="s">
        <v>15</v>
      </c>
      <c r="B2" s="40"/>
      <c r="C2" s="40"/>
      <c r="D2" s="40"/>
      <c r="E2" s="40"/>
      <c r="F2" s="40"/>
      <c r="G2" s="40" t="s">
        <v>26</v>
      </c>
      <c r="H2" s="40"/>
    </row>
    <row r="3" spans="1:10" s="2" customFormat="1" ht="15" x14ac:dyDescent="0.25">
      <c r="A3" s="1"/>
      <c r="B3" s="1"/>
      <c r="C3" s="1"/>
      <c r="D3" s="1"/>
      <c r="E3" s="18"/>
      <c r="F3" s="1"/>
      <c r="G3" s="1"/>
      <c r="H3" s="17"/>
    </row>
    <row r="4" spans="1:10" s="2" customFormat="1" ht="15" x14ac:dyDescent="0.25">
      <c r="A4" s="40" t="s">
        <v>25</v>
      </c>
      <c r="B4" s="40"/>
      <c r="C4" s="40"/>
      <c r="D4" s="40"/>
      <c r="E4" s="40"/>
      <c r="F4" s="40"/>
      <c r="G4" s="40" t="s">
        <v>19</v>
      </c>
      <c r="H4" s="40"/>
    </row>
    <row r="5" spans="1:10" s="2" customFormat="1" ht="15" x14ac:dyDescent="0.25">
      <c r="A5" s="1"/>
      <c r="B5" s="1"/>
      <c r="C5" s="1"/>
      <c r="D5" s="1"/>
      <c r="E5" s="18"/>
      <c r="F5" s="1"/>
      <c r="G5" s="1"/>
      <c r="H5" s="17"/>
    </row>
    <row r="6" spans="1:10" s="2" customFormat="1" ht="15" x14ac:dyDescent="0.25">
      <c r="A6" s="15"/>
      <c r="B6" s="15"/>
      <c r="C6" s="15"/>
      <c r="D6" s="15"/>
      <c r="E6" s="8"/>
      <c r="F6" s="15"/>
      <c r="G6" s="15"/>
    </row>
    <row r="7" spans="1:10" s="2" customFormat="1" ht="15" x14ac:dyDescent="0.25">
      <c r="A7" s="37" t="s">
        <v>1</v>
      </c>
      <c r="B7" s="37" t="s">
        <v>0</v>
      </c>
      <c r="C7" s="37" t="s">
        <v>2</v>
      </c>
      <c r="D7" s="22" t="s">
        <v>9</v>
      </c>
      <c r="E7" s="22" t="s">
        <v>6</v>
      </c>
      <c r="F7" s="22" t="s">
        <v>7</v>
      </c>
      <c r="G7" s="23" t="s">
        <v>8</v>
      </c>
      <c r="H7" s="24" t="s">
        <v>5</v>
      </c>
    </row>
    <row r="8" spans="1:10" s="2" customFormat="1" ht="16.5" customHeight="1" x14ac:dyDescent="0.25">
      <c r="A8" s="38"/>
      <c r="B8" s="38"/>
      <c r="C8" s="38"/>
      <c r="D8" s="39" t="s">
        <v>16</v>
      </c>
      <c r="E8" s="39"/>
      <c r="F8" s="39"/>
      <c r="G8" s="39"/>
      <c r="H8" s="39"/>
    </row>
    <row r="9" spans="1:10" s="2" customFormat="1" ht="15" customHeight="1" x14ac:dyDescent="0.25">
      <c r="A9" s="6"/>
      <c r="B9" s="9"/>
      <c r="C9" s="9"/>
      <c r="D9" s="9"/>
      <c r="E9" s="19"/>
      <c r="F9" s="5"/>
      <c r="G9" s="5"/>
      <c r="H9" s="5"/>
    </row>
    <row r="10" spans="1:10" s="2" customFormat="1" ht="15" customHeight="1" x14ac:dyDescent="0.25">
      <c r="A10" s="7"/>
      <c r="B10" s="25" t="s">
        <v>27</v>
      </c>
      <c r="C10" s="9"/>
      <c r="D10" s="9"/>
      <c r="E10" s="19"/>
      <c r="F10" s="5"/>
      <c r="G10" s="5"/>
      <c r="H10" s="5"/>
    </row>
    <row r="11" spans="1:10" s="2" customFormat="1" ht="15" customHeight="1" x14ac:dyDescent="0.25">
      <c r="A11" s="6"/>
      <c r="B11" s="9"/>
      <c r="C11" s="9"/>
      <c r="D11" s="9"/>
      <c r="E11" s="19"/>
      <c r="F11" s="5"/>
      <c r="G11" s="5"/>
      <c r="H11" s="5"/>
    </row>
    <row r="12" spans="1:10" s="2" customFormat="1" ht="15" customHeight="1" x14ac:dyDescent="0.25">
      <c r="A12" s="7">
        <v>1</v>
      </c>
      <c r="B12" s="9" t="s">
        <v>28</v>
      </c>
      <c r="C12" s="9"/>
      <c r="D12" s="9"/>
      <c r="E12" s="19"/>
      <c r="F12" s="5"/>
      <c r="G12" s="5"/>
      <c r="H12" s="5"/>
    </row>
    <row r="13" spans="1:10" s="2" customFormat="1" ht="15" customHeight="1" x14ac:dyDescent="0.25">
      <c r="A13" s="6"/>
      <c r="B13" s="4"/>
      <c r="C13" s="9"/>
      <c r="D13" s="9"/>
      <c r="E13" s="19"/>
      <c r="F13" s="5"/>
      <c r="G13" s="5"/>
      <c r="H13" s="5"/>
    </row>
    <row r="14" spans="1:10" s="2" customFormat="1" ht="15" customHeight="1" x14ac:dyDescent="0.25">
      <c r="A14" s="6"/>
      <c r="B14" s="4" t="s">
        <v>30</v>
      </c>
      <c r="C14" s="4" t="s">
        <v>3</v>
      </c>
      <c r="D14" s="26">
        <v>1</v>
      </c>
      <c r="E14" s="26">
        <v>1</v>
      </c>
      <c r="F14" s="5" t="s">
        <v>10</v>
      </c>
      <c r="G14" s="5">
        <v>962.26</v>
      </c>
      <c r="H14" s="5">
        <f>PRODUCT(D14:G14)</f>
        <v>962.26</v>
      </c>
      <c r="I14" s="21"/>
      <c r="J14" s="20"/>
    </row>
    <row r="15" spans="1:10" s="2" customFormat="1" ht="15" customHeight="1" x14ac:dyDescent="0.25">
      <c r="A15" s="6"/>
      <c r="B15" s="4" t="s">
        <v>29</v>
      </c>
      <c r="C15" s="4" t="s">
        <v>3</v>
      </c>
      <c r="D15" s="26">
        <v>-1</v>
      </c>
      <c r="E15" s="26">
        <v>1</v>
      </c>
      <c r="F15" s="5" t="s">
        <v>10</v>
      </c>
      <c r="G15" s="5">
        <v>63.71</v>
      </c>
      <c r="H15" s="5">
        <f>PRODUCT(D15:G15)</f>
        <v>-63.71</v>
      </c>
      <c r="I15" s="21"/>
      <c r="J15" s="20"/>
    </row>
    <row r="16" spans="1:10" s="2" customFormat="1" ht="15" customHeight="1" x14ac:dyDescent="0.25">
      <c r="A16" s="6"/>
      <c r="B16" s="4" t="s">
        <v>31</v>
      </c>
      <c r="C16" s="4" t="s">
        <v>3</v>
      </c>
      <c r="D16" s="26">
        <v>-1</v>
      </c>
      <c r="E16" s="26">
        <v>1</v>
      </c>
      <c r="F16" s="5" t="s">
        <v>10</v>
      </c>
      <c r="G16" s="5">
        <v>20.34</v>
      </c>
      <c r="H16" s="5">
        <f>PRODUCT(D16:G16)</f>
        <v>-20.34</v>
      </c>
      <c r="I16" s="21"/>
      <c r="J16" s="20"/>
    </row>
    <row r="17" spans="1:10" s="2" customFormat="1" ht="15" customHeight="1" x14ac:dyDescent="0.25">
      <c r="A17" s="6"/>
      <c r="B17" s="4" t="s">
        <v>31</v>
      </c>
      <c r="C17" s="4" t="s">
        <v>3</v>
      </c>
      <c r="D17" s="26">
        <v>-1</v>
      </c>
      <c r="E17" s="26">
        <v>1</v>
      </c>
      <c r="F17" s="5" t="s">
        <v>10</v>
      </c>
      <c r="G17" s="5">
        <v>12.93</v>
      </c>
      <c r="H17" s="5">
        <f>PRODUCT(D17:G17)</f>
        <v>-12.93</v>
      </c>
      <c r="I17" s="21"/>
      <c r="J17" s="20"/>
    </row>
    <row r="18" spans="1:10" s="2" customFormat="1" ht="15" customHeight="1" x14ac:dyDescent="0.25">
      <c r="A18" s="6"/>
      <c r="B18" s="4" t="s">
        <v>31</v>
      </c>
      <c r="C18" s="4" t="s">
        <v>3</v>
      </c>
      <c r="D18" s="26">
        <v>-1</v>
      </c>
      <c r="E18" s="26">
        <v>1</v>
      </c>
      <c r="F18" s="5" t="s">
        <v>10</v>
      </c>
      <c r="G18" s="5">
        <v>20.69</v>
      </c>
      <c r="H18" s="5">
        <f>PRODUCT(D18:G18)</f>
        <v>-20.69</v>
      </c>
      <c r="I18" s="21"/>
      <c r="J18" s="20"/>
    </row>
    <row r="19" spans="1:10" s="2" customFormat="1" ht="15" customHeight="1" x14ac:dyDescent="0.25">
      <c r="A19" s="6"/>
      <c r="B19" s="4" t="s">
        <v>31</v>
      </c>
      <c r="C19" s="4" t="s">
        <v>3</v>
      </c>
      <c r="D19" s="26">
        <v>-1</v>
      </c>
      <c r="E19" s="26">
        <v>1</v>
      </c>
      <c r="F19" s="5" t="s">
        <v>10</v>
      </c>
      <c r="G19" s="5">
        <v>12.96</v>
      </c>
      <c r="H19" s="5">
        <f>PRODUCT(D19:G19)</f>
        <v>-12.96</v>
      </c>
      <c r="I19" s="21"/>
      <c r="J19" s="20"/>
    </row>
    <row r="20" spans="1:10" s="2" customFormat="1" ht="15" customHeight="1" x14ac:dyDescent="0.25">
      <c r="A20" s="6"/>
      <c r="B20" s="4" t="s">
        <v>32</v>
      </c>
      <c r="C20" s="4" t="s">
        <v>3</v>
      </c>
      <c r="D20" s="26">
        <v>-4</v>
      </c>
      <c r="E20" s="26">
        <v>1</v>
      </c>
      <c r="F20" s="5" t="s">
        <v>10</v>
      </c>
      <c r="G20" s="5">
        <v>2.4700000000000002</v>
      </c>
      <c r="H20" s="5">
        <f>PRODUCT(D20:G20)</f>
        <v>-9.8800000000000008</v>
      </c>
      <c r="I20" s="21"/>
      <c r="J20" s="20"/>
    </row>
    <row r="21" spans="1:10" s="2" customFormat="1" ht="15" x14ac:dyDescent="0.25">
      <c r="A21" s="6"/>
      <c r="B21" s="4"/>
      <c r="C21" s="4"/>
      <c r="D21" s="26"/>
      <c r="E21" s="26"/>
      <c r="F21" s="5"/>
      <c r="G21" s="5"/>
      <c r="H21" s="5"/>
    </row>
    <row r="22" spans="1:10" s="2" customFormat="1" ht="15" x14ac:dyDescent="0.25">
      <c r="A22" s="3"/>
      <c r="B22" s="14"/>
      <c r="C22" s="11"/>
      <c r="D22" s="13"/>
      <c r="E22" s="13"/>
      <c r="F22" s="12" t="s">
        <v>5</v>
      </c>
      <c r="G22" s="12" t="s">
        <v>3</v>
      </c>
      <c r="H22" s="12">
        <f>SUM(H14:H21)</f>
        <v>821.74999999999989</v>
      </c>
    </row>
    <row r="23" spans="1:10" s="2" customFormat="1" ht="15" x14ac:dyDescent="0.25">
      <c r="A23" s="3"/>
      <c r="B23" s="11"/>
      <c r="C23" s="11"/>
      <c r="D23" s="13"/>
      <c r="E23" s="13"/>
      <c r="F23" s="12" t="s">
        <v>5</v>
      </c>
      <c r="G23" s="12" t="s">
        <v>4</v>
      </c>
      <c r="H23" s="12">
        <f>H22*10.764</f>
        <v>8845.3169999999991</v>
      </c>
    </row>
    <row r="24" spans="1:10" s="2" customFormat="1" ht="15" x14ac:dyDescent="0.25">
      <c r="A24" s="6"/>
      <c r="B24" s="4"/>
      <c r="C24" s="4"/>
      <c r="D24" s="16"/>
      <c r="E24" s="16"/>
      <c r="F24" s="16"/>
      <c r="G24" s="16"/>
      <c r="H24" s="5"/>
    </row>
    <row r="25" spans="1:10" s="2" customFormat="1" ht="15" x14ac:dyDescent="0.25">
      <c r="A25" s="7">
        <v>2</v>
      </c>
      <c r="B25" s="9" t="s">
        <v>34</v>
      </c>
      <c r="C25" s="9"/>
      <c r="D25" s="9"/>
      <c r="E25" s="19"/>
      <c r="F25" s="5"/>
      <c r="G25" s="5"/>
      <c r="H25" s="5"/>
    </row>
    <row r="26" spans="1:10" s="2" customFormat="1" ht="15" x14ac:dyDescent="0.25">
      <c r="A26" s="6"/>
      <c r="B26" s="4"/>
      <c r="C26" s="9"/>
      <c r="D26" s="9"/>
      <c r="E26" s="19"/>
      <c r="F26" s="5"/>
      <c r="G26" s="5"/>
      <c r="H26" s="5"/>
    </row>
    <row r="27" spans="1:10" s="2" customFormat="1" ht="15" x14ac:dyDescent="0.25">
      <c r="A27" s="6"/>
      <c r="B27" s="4" t="s">
        <v>33</v>
      </c>
      <c r="C27" s="9"/>
      <c r="D27" s="9"/>
      <c r="E27" s="19"/>
      <c r="F27" s="5"/>
      <c r="G27" s="5"/>
      <c r="H27" s="5"/>
    </row>
    <row r="28" spans="1:10" s="2" customFormat="1" ht="15" x14ac:dyDescent="0.25">
      <c r="A28" s="6"/>
      <c r="B28" s="4" t="s">
        <v>17</v>
      </c>
      <c r="C28" s="4" t="s">
        <v>3</v>
      </c>
      <c r="D28" s="26">
        <v>1</v>
      </c>
      <c r="E28" s="26">
        <v>137.29</v>
      </c>
      <c r="F28" s="5" t="s">
        <v>10</v>
      </c>
      <c r="G28" s="5">
        <v>1.1000000000000001</v>
      </c>
      <c r="H28" s="5">
        <f>PRODUCT(D28:G28)</f>
        <v>151.01900000000001</v>
      </c>
    </row>
    <row r="29" spans="1:10" s="2" customFormat="1" ht="15" x14ac:dyDescent="0.25">
      <c r="A29" s="6"/>
      <c r="B29" s="4" t="s">
        <v>18</v>
      </c>
      <c r="C29" s="4" t="s">
        <v>3</v>
      </c>
      <c r="D29" s="16">
        <v>-1</v>
      </c>
      <c r="E29" s="16">
        <v>3.35</v>
      </c>
      <c r="F29" s="16" t="s">
        <v>10</v>
      </c>
      <c r="G29" s="5">
        <v>0.87</v>
      </c>
      <c r="H29" s="5">
        <f t="shared" ref="H29:H32" si="0">PRODUCT(D29:G29)</f>
        <v>-2.9144999999999999</v>
      </c>
    </row>
    <row r="30" spans="1:10" s="2" customFormat="1" ht="15" x14ac:dyDescent="0.25">
      <c r="A30" s="6"/>
      <c r="B30" s="4" t="s">
        <v>18</v>
      </c>
      <c r="C30" s="4" t="s">
        <v>3</v>
      </c>
      <c r="D30" s="16">
        <v>-1</v>
      </c>
      <c r="E30" s="16">
        <v>3</v>
      </c>
      <c r="F30" s="16" t="s">
        <v>10</v>
      </c>
      <c r="G30" s="5">
        <v>0.88</v>
      </c>
      <c r="H30" s="5">
        <f t="shared" ref="H30" si="1">PRODUCT(D30:G30)</f>
        <v>-2.64</v>
      </c>
    </row>
    <row r="31" spans="1:10" s="2" customFormat="1" ht="15" x14ac:dyDescent="0.25">
      <c r="A31" s="6"/>
      <c r="B31" s="4" t="s">
        <v>18</v>
      </c>
      <c r="C31" s="4" t="s">
        <v>3</v>
      </c>
      <c r="D31" s="16">
        <v>-1</v>
      </c>
      <c r="E31" s="16">
        <v>2.85</v>
      </c>
      <c r="F31" s="16" t="s">
        <v>10</v>
      </c>
      <c r="G31" s="5">
        <v>0.87</v>
      </c>
      <c r="H31" s="5">
        <f t="shared" si="0"/>
        <v>-2.4795000000000003</v>
      </c>
    </row>
    <row r="32" spans="1:10" s="2" customFormat="1" ht="15" x14ac:dyDescent="0.25">
      <c r="A32" s="6"/>
      <c r="B32" s="4" t="s">
        <v>18</v>
      </c>
      <c r="C32" s="4" t="s">
        <v>3</v>
      </c>
      <c r="D32" s="16">
        <v>-1</v>
      </c>
      <c r="E32" s="16">
        <v>3.25</v>
      </c>
      <c r="F32" s="16" t="s">
        <v>10</v>
      </c>
      <c r="G32" s="5">
        <v>0.87</v>
      </c>
      <c r="H32" s="5">
        <f t="shared" si="0"/>
        <v>-2.8275000000000001</v>
      </c>
    </row>
    <row r="33" spans="1:8" s="2" customFormat="1" ht="15" x14ac:dyDescent="0.25">
      <c r="A33" s="6"/>
      <c r="B33" s="4" t="s">
        <v>18</v>
      </c>
      <c r="C33" s="4" t="s">
        <v>3</v>
      </c>
      <c r="D33" s="16">
        <v>-1</v>
      </c>
      <c r="E33" s="16">
        <v>3.2</v>
      </c>
      <c r="F33" s="16" t="s">
        <v>10</v>
      </c>
      <c r="G33" s="5">
        <v>0.87</v>
      </c>
      <c r="H33" s="5">
        <f t="shared" ref="H33:H34" si="2">PRODUCT(D33:G33)</f>
        <v>-2.7840000000000003</v>
      </c>
    </row>
    <row r="34" spans="1:8" s="2" customFormat="1" ht="15" x14ac:dyDescent="0.25">
      <c r="A34" s="6"/>
      <c r="B34" s="4" t="s">
        <v>18</v>
      </c>
      <c r="C34" s="4" t="s">
        <v>3</v>
      </c>
      <c r="D34" s="16">
        <v>-1</v>
      </c>
      <c r="E34" s="16">
        <v>3.3</v>
      </c>
      <c r="F34" s="16" t="s">
        <v>10</v>
      </c>
      <c r="G34" s="5">
        <v>0.9</v>
      </c>
      <c r="H34" s="5">
        <f t="shared" si="2"/>
        <v>-2.9699999999999998</v>
      </c>
    </row>
    <row r="35" spans="1:8" s="2" customFormat="1" ht="15" x14ac:dyDescent="0.25">
      <c r="A35" s="6"/>
      <c r="B35" s="4" t="s">
        <v>18</v>
      </c>
      <c r="C35" s="4" t="s">
        <v>3</v>
      </c>
      <c r="D35" s="16">
        <v>-1</v>
      </c>
      <c r="E35" s="16">
        <v>3.35</v>
      </c>
      <c r="F35" s="16" t="s">
        <v>10</v>
      </c>
      <c r="G35" s="5">
        <v>0.87</v>
      </c>
      <c r="H35" s="5">
        <f t="shared" ref="H35:H37" si="3">PRODUCT(D35:G35)</f>
        <v>-2.9144999999999999</v>
      </c>
    </row>
    <row r="36" spans="1:8" s="2" customFormat="1" ht="15" x14ac:dyDescent="0.25">
      <c r="A36" s="6"/>
      <c r="B36" s="4" t="s">
        <v>18</v>
      </c>
      <c r="C36" s="4" t="s">
        <v>3</v>
      </c>
      <c r="D36" s="16">
        <v>-1</v>
      </c>
      <c r="E36" s="16">
        <v>3.07</v>
      </c>
      <c r="F36" s="16" t="s">
        <v>10</v>
      </c>
      <c r="G36" s="5">
        <v>0.87</v>
      </c>
      <c r="H36" s="5">
        <f t="shared" ref="H36" si="4">PRODUCT(D36:G36)</f>
        <v>-2.6709000000000001</v>
      </c>
    </row>
    <row r="37" spans="1:8" s="2" customFormat="1" ht="15" x14ac:dyDescent="0.25">
      <c r="A37" s="6"/>
      <c r="B37" s="4" t="s">
        <v>18</v>
      </c>
      <c r="C37" s="4" t="s">
        <v>3</v>
      </c>
      <c r="D37" s="16">
        <v>-1</v>
      </c>
      <c r="E37" s="16">
        <v>3.07</v>
      </c>
      <c r="F37" s="16" t="s">
        <v>10</v>
      </c>
      <c r="G37" s="5">
        <v>0.85</v>
      </c>
      <c r="H37" s="5">
        <f t="shared" si="3"/>
        <v>-2.6094999999999997</v>
      </c>
    </row>
    <row r="38" spans="1:8" s="2" customFormat="1" ht="15" x14ac:dyDescent="0.25">
      <c r="A38" s="6"/>
      <c r="B38" s="4" t="s">
        <v>18</v>
      </c>
      <c r="C38" s="4" t="s">
        <v>3</v>
      </c>
      <c r="D38" s="16">
        <v>-1</v>
      </c>
      <c r="E38" s="16">
        <v>3.4</v>
      </c>
      <c r="F38" s="16" t="s">
        <v>10</v>
      </c>
      <c r="G38" s="5">
        <v>0.87</v>
      </c>
      <c r="H38" s="5">
        <f t="shared" ref="H38" si="5">PRODUCT(D38:G38)</f>
        <v>-2.9579999999999997</v>
      </c>
    </row>
    <row r="39" spans="1:8" s="2" customFormat="1" ht="15" x14ac:dyDescent="0.25">
      <c r="A39" s="6"/>
      <c r="B39" s="4" t="s">
        <v>18</v>
      </c>
      <c r="C39" s="4" t="s">
        <v>3</v>
      </c>
      <c r="D39" s="16">
        <v>-1</v>
      </c>
      <c r="E39" s="16">
        <v>3.3</v>
      </c>
      <c r="F39" s="16" t="s">
        <v>10</v>
      </c>
      <c r="G39" s="5">
        <v>0.88</v>
      </c>
      <c r="H39" s="5">
        <f t="shared" ref="H39" si="6">PRODUCT(D39:G39)</f>
        <v>-2.9039999999999999</v>
      </c>
    </row>
    <row r="40" spans="1:8" s="2" customFormat="1" ht="15" x14ac:dyDescent="0.25">
      <c r="A40" s="6"/>
      <c r="B40" s="4" t="s">
        <v>18</v>
      </c>
      <c r="C40" s="4" t="s">
        <v>3</v>
      </c>
      <c r="D40" s="16">
        <v>-1</v>
      </c>
      <c r="E40" s="16">
        <v>3.27</v>
      </c>
      <c r="F40" s="16" t="s">
        <v>10</v>
      </c>
      <c r="G40" s="5">
        <v>0.89</v>
      </c>
      <c r="H40" s="5">
        <f t="shared" ref="H40" si="7">PRODUCT(D40:G40)</f>
        <v>-2.9102999999999999</v>
      </c>
    </row>
    <row r="41" spans="1:8" s="2" customFormat="1" ht="15" x14ac:dyDescent="0.25">
      <c r="A41" s="6"/>
      <c r="B41" s="4"/>
      <c r="C41" s="4"/>
      <c r="D41" s="26"/>
      <c r="E41" s="26"/>
      <c r="F41" s="5"/>
      <c r="G41" s="5"/>
      <c r="H41" s="5"/>
    </row>
    <row r="42" spans="1:8" s="2" customFormat="1" ht="15" x14ac:dyDescent="0.25">
      <c r="A42" s="3"/>
      <c r="B42" s="14"/>
      <c r="C42" s="11"/>
      <c r="D42" s="13"/>
      <c r="E42" s="13"/>
      <c r="F42" s="12" t="s">
        <v>5</v>
      </c>
      <c r="G42" s="12" t="s">
        <v>3</v>
      </c>
      <c r="H42" s="12">
        <f>SUM(H28:H41)</f>
        <v>117.43630000000005</v>
      </c>
    </row>
    <row r="43" spans="1:8" s="2" customFormat="1" ht="15" x14ac:dyDescent="0.25">
      <c r="A43" s="3"/>
      <c r="B43" s="11"/>
      <c r="C43" s="11"/>
      <c r="D43" s="13"/>
      <c r="E43" s="13"/>
      <c r="F43" s="12" t="s">
        <v>5</v>
      </c>
      <c r="G43" s="12" t="s">
        <v>4</v>
      </c>
      <c r="H43" s="12">
        <f>H42*10.764</f>
        <v>1264.0843332000004</v>
      </c>
    </row>
    <row r="44" spans="1:8" s="2" customFormat="1" ht="15" x14ac:dyDescent="0.25">
      <c r="A44" s="6"/>
      <c r="B44" s="4"/>
      <c r="C44" s="6"/>
      <c r="D44" s="16"/>
      <c r="E44" s="6"/>
      <c r="F44" s="5"/>
      <c r="G44" s="10"/>
      <c r="H44" s="5"/>
    </row>
    <row r="45" spans="1:8" s="2" customFormat="1" ht="15" x14ac:dyDescent="0.25">
      <c r="A45" s="7">
        <v>3</v>
      </c>
      <c r="B45" s="9" t="s">
        <v>36</v>
      </c>
      <c r="C45" s="9"/>
      <c r="D45" s="9"/>
      <c r="E45" s="19"/>
      <c r="F45" s="5"/>
      <c r="G45" s="5"/>
      <c r="H45" s="5"/>
    </row>
    <row r="46" spans="1:8" s="2" customFormat="1" ht="15" x14ac:dyDescent="0.25">
      <c r="A46" s="6"/>
      <c r="B46" s="4"/>
      <c r="C46" s="9"/>
      <c r="D46" s="9"/>
      <c r="E46" s="19"/>
      <c r="F46" s="5"/>
      <c r="G46" s="5"/>
      <c r="H46" s="5"/>
    </row>
    <row r="47" spans="1:8" s="2" customFormat="1" ht="15" x14ac:dyDescent="0.25">
      <c r="A47" s="6"/>
      <c r="B47" s="4" t="s">
        <v>36</v>
      </c>
      <c r="C47" s="4" t="s">
        <v>3</v>
      </c>
      <c r="D47" s="26">
        <v>1</v>
      </c>
      <c r="E47" s="26">
        <v>137.29</v>
      </c>
      <c r="F47" s="5" t="s">
        <v>10</v>
      </c>
      <c r="G47" s="5">
        <v>0.125</v>
      </c>
      <c r="H47" s="5">
        <f>PRODUCT(D47:G47)</f>
        <v>17.161249999999999</v>
      </c>
    </row>
    <row r="48" spans="1:8" s="2" customFormat="1" ht="15" x14ac:dyDescent="0.25">
      <c r="A48" s="6"/>
      <c r="B48" s="4"/>
      <c r="C48" s="4"/>
      <c r="D48" s="26"/>
      <c r="E48" s="26"/>
      <c r="F48" s="5"/>
      <c r="G48" s="5"/>
      <c r="H48" s="5"/>
    </row>
    <row r="49" spans="1:8" s="2" customFormat="1" ht="15" x14ac:dyDescent="0.25">
      <c r="A49" s="3"/>
      <c r="B49" s="14"/>
      <c r="C49" s="11"/>
      <c r="D49" s="13"/>
      <c r="E49" s="13"/>
      <c r="F49" s="12" t="s">
        <v>5</v>
      </c>
      <c r="G49" s="12" t="s">
        <v>3</v>
      </c>
      <c r="H49" s="12">
        <f>SUM(H47:H47)</f>
        <v>17.161249999999999</v>
      </c>
    </row>
    <row r="50" spans="1:8" s="2" customFormat="1" ht="15" x14ac:dyDescent="0.25">
      <c r="A50" s="3"/>
      <c r="B50" s="11"/>
      <c r="C50" s="11"/>
      <c r="D50" s="13"/>
      <c r="E50" s="13"/>
      <c r="F50" s="12" t="s">
        <v>5</v>
      </c>
      <c r="G50" s="12" t="s">
        <v>4</v>
      </c>
      <c r="H50" s="12">
        <f>H49*10.764</f>
        <v>184.72369499999999</v>
      </c>
    </row>
    <row r="51" spans="1:8" s="2" customFormat="1" ht="15" x14ac:dyDescent="0.25">
      <c r="A51" s="6"/>
      <c r="B51" s="4"/>
      <c r="C51" s="6"/>
      <c r="D51" s="16"/>
      <c r="E51" s="28"/>
      <c r="F51" s="5"/>
      <c r="G51" s="10"/>
      <c r="H51" s="5"/>
    </row>
    <row r="52" spans="1:8" s="2" customFormat="1" ht="15" x14ac:dyDescent="0.25">
      <c r="A52" s="6"/>
      <c r="B52" s="4"/>
      <c r="C52" s="6"/>
      <c r="D52" s="16"/>
      <c r="E52" s="6"/>
      <c r="F52" s="5"/>
      <c r="G52" s="10"/>
      <c r="H52" s="5"/>
    </row>
    <row r="53" spans="1:8" s="2" customFormat="1" ht="15" x14ac:dyDescent="0.25">
      <c r="A53" s="7">
        <v>4</v>
      </c>
      <c r="B53" s="9" t="s">
        <v>35</v>
      </c>
      <c r="C53" s="9"/>
      <c r="D53" s="9"/>
      <c r="E53" s="19"/>
      <c r="F53" s="5"/>
      <c r="G53" s="5"/>
      <c r="H53" s="5"/>
    </row>
    <row r="54" spans="1:8" s="2" customFormat="1" ht="15" x14ac:dyDescent="0.25">
      <c r="A54" s="6"/>
      <c r="B54" s="4"/>
      <c r="C54" s="9"/>
      <c r="D54" s="9"/>
      <c r="E54" s="19"/>
      <c r="F54" s="5"/>
      <c r="G54" s="5"/>
      <c r="H54" s="5"/>
    </row>
    <row r="55" spans="1:8" s="2" customFormat="1" ht="15" x14ac:dyDescent="0.25">
      <c r="A55" s="6">
        <v>4.0999999999999996</v>
      </c>
      <c r="B55" s="4" t="s">
        <v>35</v>
      </c>
      <c r="C55" s="4" t="s">
        <v>3</v>
      </c>
      <c r="D55" s="26">
        <v>1</v>
      </c>
      <c r="E55" s="26">
        <v>1</v>
      </c>
      <c r="F55" s="5" t="s">
        <v>10</v>
      </c>
      <c r="G55" s="5">
        <v>64</v>
      </c>
      <c r="H55" s="5">
        <f>PRODUCT(D55:G55)</f>
        <v>64</v>
      </c>
    </row>
    <row r="56" spans="1:8" s="2" customFormat="1" ht="15" x14ac:dyDescent="0.25">
      <c r="A56" s="6"/>
      <c r="B56" s="4"/>
      <c r="C56" s="4"/>
      <c r="D56" s="26"/>
      <c r="E56" s="26"/>
      <c r="F56" s="5"/>
      <c r="G56" s="5"/>
      <c r="H56" s="5"/>
    </row>
    <row r="57" spans="1:8" s="2" customFormat="1" ht="15" x14ac:dyDescent="0.25">
      <c r="A57" s="3"/>
      <c r="B57" s="14"/>
      <c r="C57" s="11"/>
      <c r="D57" s="13"/>
      <c r="E57" s="13"/>
      <c r="F57" s="12" t="s">
        <v>5</v>
      </c>
      <c r="G57" s="12" t="s">
        <v>3</v>
      </c>
      <c r="H57" s="12">
        <f>SUM(H55:H56)</f>
        <v>64</v>
      </c>
    </row>
    <row r="58" spans="1:8" s="2" customFormat="1" ht="15" x14ac:dyDescent="0.25">
      <c r="A58" s="3"/>
      <c r="B58" s="11"/>
      <c r="C58" s="11"/>
      <c r="D58" s="13"/>
      <c r="E58" s="13"/>
      <c r="F58" s="12" t="s">
        <v>5</v>
      </c>
      <c r="G58" s="12" t="s">
        <v>4</v>
      </c>
      <c r="H58" s="12">
        <f>H57*10.764</f>
        <v>688.89599999999996</v>
      </c>
    </row>
  </sheetData>
  <mergeCells count="9">
    <mergeCell ref="A7:A8"/>
    <mergeCell ref="B7:B8"/>
    <mergeCell ref="C7:C8"/>
    <mergeCell ref="D8:H8"/>
    <mergeCell ref="A1:G1"/>
    <mergeCell ref="A2:F2"/>
    <mergeCell ref="G2:H2"/>
    <mergeCell ref="A4:F4"/>
    <mergeCell ref="G4:H4"/>
  </mergeCells>
  <phoneticPr fontId="6" type="noConversion"/>
  <conditionalFormatting sqref="B9:G13 B21:G21 B22:C24 B25:G27 B41:G41 B42:C44 E44 G47:G48 E51:E52 G55 B56:G56 B57:C58 G14:G20 B14:C20 B28:C40 G28:G40 B45:G46 B47:C52 B53:G54 B55:C55">
    <cfRule type="expression" dxfId="7" priority="72">
      <formula>#REF!&lt;0</formula>
    </cfRule>
  </conditionalFormatting>
  <conditionalFormatting sqref="D22:D24 D42:D43 F44:G44 F51:G52 D29:D40">
    <cfRule type="expression" dxfId="6" priority="69">
      <formula>#REF!&lt;0</formula>
    </cfRule>
  </conditionalFormatting>
  <conditionalFormatting sqref="D44 D51:D52">
    <cfRule type="expression" dxfId="5" priority="64">
      <formula>#REF!&lt;0</formula>
    </cfRule>
  </conditionalFormatting>
  <conditionalFormatting sqref="D14:F20 I14:I20 E29:F29 E31:F40 H9:H58">
    <cfRule type="expression" dxfId="4" priority="19">
      <formula>#REF!&lt;0</formula>
    </cfRule>
  </conditionalFormatting>
  <conditionalFormatting sqref="D47:F48 D49:H50">
    <cfRule type="expression" dxfId="3" priority="11">
      <formula>#REF!&lt;0</formula>
    </cfRule>
  </conditionalFormatting>
  <conditionalFormatting sqref="D57:H58">
    <cfRule type="expression" dxfId="2" priority="1">
      <formula>#REF!&lt;0</formula>
    </cfRule>
  </conditionalFormatting>
  <conditionalFormatting sqref="E24:G24 E30:F30">
    <cfRule type="expression" dxfId="1" priority="71">
      <formula>#REF!&lt;0</formula>
    </cfRule>
  </conditionalFormatting>
  <conditionalFormatting sqref="E22:H23 D28:F28 E42:H43 D55:F55">
    <cfRule type="expression" dxfId="0" priority="68">
      <formula>#REF!&lt;0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A Bldg Terrace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john.aarde</dc:creator>
  <cp:lastModifiedBy>Anjum Shaikh</cp:lastModifiedBy>
  <cp:lastPrinted>2022-09-01T05:39:50Z</cp:lastPrinted>
  <dcterms:created xsi:type="dcterms:W3CDTF">2013-02-27T03:54:04Z</dcterms:created>
  <dcterms:modified xsi:type="dcterms:W3CDTF">2024-11-05T10:29:10Z</dcterms:modified>
</cp:coreProperties>
</file>